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ldan\Documents\Acograce\"/>
    </mc:Choice>
  </mc:AlternateContent>
  <xr:revisionPtr revIDLastSave="0" documentId="13_ncr:1_{8874EA2F-23EE-4138-846C-0B1FA882EA09}" xr6:coauthVersionLast="43" xr6:coauthVersionMax="43" xr10:uidLastSave="{00000000-0000-0000-0000-000000000000}"/>
  <bookViews>
    <workbookView xWindow="-110" yWindow="-110" windowWidth="19420" windowHeight="10420" xr2:uid="{17C0BAB6-0839-4101-9436-E3D9A898DCA4}"/>
  </bookViews>
  <sheets>
    <sheet name="Propu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I16" i="1" l="1"/>
  <c r="H16" i="1"/>
  <c r="I15" i="1"/>
  <c r="H15" i="1"/>
  <c r="I14" i="1"/>
  <c r="H14" i="1"/>
  <c r="I12" i="1"/>
  <c r="H12" i="1"/>
  <c r="I11" i="1"/>
  <c r="I10" i="1"/>
  <c r="I19" i="1" l="1"/>
  <c r="H20" i="1"/>
  <c r="I20" i="1"/>
  <c r="H11" i="1"/>
  <c r="H10" i="1"/>
  <c r="I21" i="1" l="1"/>
  <c r="I23" i="1" s="1"/>
  <c r="H19" i="1"/>
  <c r="H21" i="1" s="1"/>
  <c r="I25" i="1"/>
  <c r="I22" i="1"/>
  <c r="I24" i="1" l="1"/>
  <c r="H25" i="1"/>
  <c r="H23" i="1"/>
  <c r="H22" i="1"/>
</calcChain>
</file>

<file path=xl/sharedStrings.xml><?xml version="1.0" encoding="utf-8"?>
<sst xmlns="http://schemas.openxmlformats.org/spreadsheetml/2006/main" count="25" uniqueCount="19">
  <si>
    <t>Potencia</t>
  </si>
  <si>
    <t>kW</t>
  </si>
  <si>
    <t>Energia</t>
  </si>
  <si>
    <t>Punta</t>
  </si>
  <si>
    <t>Valle</t>
  </si>
  <si>
    <t>Noche</t>
  </si>
  <si>
    <t>TMT</t>
  </si>
  <si>
    <t>TMTb</t>
  </si>
  <si>
    <t>TMTb US$</t>
  </si>
  <si>
    <t>TMT col</t>
  </si>
  <si>
    <t>Energía</t>
  </si>
  <si>
    <t>Factura estimada (MM col)</t>
  </si>
  <si>
    <t>Consumo</t>
  </si>
  <si>
    <t>kWh</t>
  </si>
  <si>
    <t>TC:</t>
  </si>
  <si>
    <t>Factura mensual</t>
  </si>
  <si>
    <t>% de Reducción</t>
  </si>
  <si>
    <t>Costo promedio por kWh</t>
  </si>
  <si>
    <t>Total (MM  col)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</si>
</sst>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65" fontId="0" fillId="0" borderId="6" xfId="1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9" fontId="0" fillId="0" borderId="15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165" fontId="0" fillId="0" borderId="11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6" xfId="0" applyBorder="1"/>
    <xf numFmtId="2" fontId="0" fillId="0" borderId="1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0705-840E-4FE9-8458-5033DEC45AFD}">
  <dimension ref="C3:K25"/>
  <sheetViews>
    <sheetView tabSelected="1" topLeftCell="B7" workbookViewId="0">
      <selection activeCell="G14" sqref="G14"/>
    </sheetView>
  </sheetViews>
  <sheetFormatPr baseColWidth="10" defaultRowHeight="14.5" x14ac:dyDescent="0.35"/>
  <cols>
    <col min="3" max="3" width="5.81640625" customWidth="1"/>
    <col min="8" max="8" width="15.54296875" customWidth="1"/>
    <col min="9" max="9" width="14.36328125" customWidth="1"/>
  </cols>
  <sheetData>
    <row r="3" spans="3:11" ht="15" thickBot="1" x14ac:dyDescent="0.4"/>
    <row r="4" spans="3:11" ht="15" thickBot="1" x14ac:dyDescent="0.4">
      <c r="H4" s="28" t="s">
        <v>14</v>
      </c>
      <c r="I4" s="29">
        <v>1</v>
      </c>
    </row>
    <row r="6" spans="3:11" ht="15" thickBot="1" x14ac:dyDescent="0.4"/>
    <row r="7" spans="3:11" x14ac:dyDescent="0.35">
      <c r="G7" s="39" t="s">
        <v>12</v>
      </c>
      <c r="H7" s="37" t="s">
        <v>11</v>
      </c>
      <c r="I7" s="38"/>
    </row>
    <row r="8" spans="3:11" ht="15" thickBot="1" x14ac:dyDescent="0.4">
      <c r="G8" s="40"/>
      <c r="H8" s="4"/>
      <c r="I8" s="33"/>
    </row>
    <row r="9" spans="3:11" ht="15" thickBot="1" x14ac:dyDescent="0.4">
      <c r="C9" s="13" t="s">
        <v>2</v>
      </c>
      <c r="D9" s="14"/>
      <c r="E9" s="27" t="s">
        <v>9</v>
      </c>
      <c r="F9" s="27" t="s">
        <v>8</v>
      </c>
      <c r="G9" s="2" t="s">
        <v>13</v>
      </c>
      <c r="H9" s="8" t="s">
        <v>6</v>
      </c>
      <c r="I9" s="3" t="s">
        <v>7</v>
      </c>
    </row>
    <row r="10" spans="3:11" x14ac:dyDescent="0.35">
      <c r="C10" s="4"/>
      <c r="D10" t="s">
        <v>3</v>
      </c>
      <c r="E10" s="10">
        <v>65.42</v>
      </c>
      <c r="F10" s="10">
        <v>118.67</v>
      </c>
      <c r="G10" s="35">
        <v>145500</v>
      </c>
      <c r="H10" s="9">
        <f>+G10*E10/1000000</f>
        <v>9.5186100000000007</v>
      </c>
      <c r="I10" s="6">
        <f>+$F10*$G10*I$4/1000000</f>
        <v>17.266484999999999</v>
      </c>
      <c r="K10">
        <v>1500</v>
      </c>
    </row>
    <row r="11" spans="3:11" x14ac:dyDescent="0.35">
      <c r="C11" s="4"/>
      <c r="D11" t="s">
        <v>4</v>
      </c>
      <c r="E11" s="10">
        <v>32.71</v>
      </c>
      <c r="F11" s="10">
        <v>40.770000000000003</v>
      </c>
      <c r="G11" s="35">
        <v>295890</v>
      </c>
      <c r="H11" s="9">
        <f t="shared" ref="H11:H16" si="0">+G11*E11/1000000</f>
        <v>9.6785619000000001</v>
      </c>
      <c r="I11" s="6">
        <f>+$F11*$G11*I$4/1000000</f>
        <v>12.0634353</v>
      </c>
      <c r="K11">
        <f>+K10*0.7*5*30</f>
        <v>157500</v>
      </c>
    </row>
    <row r="12" spans="3:11" ht="15" thickBot="1" x14ac:dyDescent="0.4">
      <c r="C12" s="15"/>
      <c r="D12" s="16" t="s">
        <v>5</v>
      </c>
      <c r="E12" s="12">
        <v>23.55</v>
      </c>
      <c r="F12" s="12">
        <v>26.17</v>
      </c>
      <c r="G12" s="36">
        <v>345000</v>
      </c>
      <c r="H12" s="11">
        <f t="shared" si="0"/>
        <v>8.1247500000000006</v>
      </c>
      <c r="I12" s="7">
        <f>+$F12*$G12*I$4/1000000</f>
        <v>9.0286500000000007</v>
      </c>
    </row>
    <row r="13" spans="3:11" x14ac:dyDescent="0.35">
      <c r="C13" s="13" t="s">
        <v>0</v>
      </c>
      <c r="D13" s="14"/>
      <c r="E13" s="8"/>
      <c r="F13" s="8"/>
      <c r="G13" s="2" t="s">
        <v>1</v>
      </c>
      <c r="H13" s="8"/>
      <c r="I13" s="3"/>
    </row>
    <row r="14" spans="3:11" x14ac:dyDescent="0.35">
      <c r="C14" s="4"/>
      <c r="D14" t="s">
        <v>3</v>
      </c>
      <c r="E14" s="10">
        <v>11471.84</v>
      </c>
      <c r="F14" s="10">
        <v>3485.34</v>
      </c>
      <c r="G14" s="5">
        <v>1500</v>
      </c>
      <c r="H14" s="9">
        <f t="shared" si="0"/>
        <v>17.20776</v>
      </c>
      <c r="I14" s="6">
        <f>+$F14*$G14*I$4/1000000</f>
        <v>5.2280100000000003</v>
      </c>
    </row>
    <row r="15" spans="3:11" x14ac:dyDescent="0.35">
      <c r="C15" s="4"/>
      <c r="D15" t="s">
        <v>4</v>
      </c>
      <c r="E15" s="10">
        <v>8162.59</v>
      </c>
      <c r="F15" s="10">
        <v>2433.1</v>
      </c>
      <c r="G15" s="5">
        <v>1500</v>
      </c>
      <c r="H15" s="9">
        <f t="shared" si="0"/>
        <v>12.243885000000001</v>
      </c>
      <c r="I15" s="6">
        <f>+$F15*$G15*I$4/1000000</f>
        <v>3.6496499999999998</v>
      </c>
    </row>
    <row r="16" spans="3:11" ht="15" thickBot="1" x14ac:dyDescent="0.4">
      <c r="C16" s="15"/>
      <c r="D16" s="16" t="s">
        <v>5</v>
      </c>
      <c r="E16" s="12">
        <v>5181.76</v>
      </c>
      <c r="F16" s="12">
        <v>1559.18</v>
      </c>
      <c r="G16" s="22">
        <v>1500</v>
      </c>
      <c r="H16" s="11">
        <f t="shared" si="0"/>
        <v>7.77264</v>
      </c>
      <c r="I16" s="7">
        <f>+$F16*$G16*I$4/1000000</f>
        <v>2.3387699999999998</v>
      </c>
    </row>
    <row r="17" spans="5:9" ht="15" hidden="1" customHeight="1" thickBot="1" x14ac:dyDescent="0.4">
      <c r="E17" s="1"/>
      <c r="F17" s="1"/>
      <c r="G17" s="1"/>
      <c r="H17" s="23"/>
      <c r="I17" s="33"/>
    </row>
    <row r="18" spans="5:9" x14ac:dyDescent="0.35">
      <c r="E18" s="13" t="s">
        <v>15</v>
      </c>
      <c r="F18" s="14"/>
      <c r="G18" s="14"/>
      <c r="H18" s="24"/>
      <c r="I18" s="17"/>
    </row>
    <row r="19" spans="5:9" x14ac:dyDescent="0.35">
      <c r="E19" s="4"/>
      <c r="F19" t="s">
        <v>10</v>
      </c>
      <c r="H19" s="9">
        <f>SUM(H10:H12)</f>
        <v>27.3219219</v>
      </c>
      <c r="I19" s="6">
        <f>SUM(I10:I12)</f>
        <v>38.358570299999997</v>
      </c>
    </row>
    <row r="20" spans="5:9" ht="15" thickBot="1" x14ac:dyDescent="0.4">
      <c r="E20" s="4"/>
      <c r="F20" t="s">
        <v>0</v>
      </c>
      <c r="H20" s="9">
        <f>SUM(H14:H16)</f>
        <v>37.224285000000002</v>
      </c>
      <c r="I20" s="6">
        <f>SUM(I14:I16)</f>
        <v>11.216430000000001</v>
      </c>
    </row>
    <row r="21" spans="5:9" ht="15" thickBot="1" x14ac:dyDescent="0.4">
      <c r="E21" s="19" t="s">
        <v>18</v>
      </c>
      <c r="F21" s="20"/>
      <c r="G21" s="20"/>
      <c r="H21" s="31">
        <f>H20+H19</f>
        <v>64.546206900000001</v>
      </c>
      <c r="I21" s="32">
        <f>I20+I19</f>
        <v>49.575000299999999</v>
      </c>
    </row>
    <row r="22" spans="5:9" x14ac:dyDescent="0.35">
      <c r="E22" s="4"/>
      <c r="F22" t="s">
        <v>2</v>
      </c>
      <c r="H22" s="25">
        <f>+H19/H21</f>
        <v>0.42329244756906076</v>
      </c>
      <c r="I22" s="18">
        <f>+I19/I21</f>
        <v>0.77374826158094845</v>
      </c>
    </row>
    <row r="23" spans="5:9" ht="15" thickBot="1" x14ac:dyDescent="0.4">
      <c r="E23" s="4"/>
      <c r="F23" t="s">
        <v>0</v>
      </c>
      <c r="H23" s="26">
        <f>+H20/H21</f>
        <v>0.57670755243093919</v>
      </c>
      <c r="I23" s="18">
        <f>+I20/I21</f>
        <v>0.22625173841905152</v>
      </c>
    </row>
    <row r="24" spans="5:9" ht="15" thickBot="1" x14ac:dyDescent="0.4">
      <c r="E24" s="19" t="s">
        <v>16</v>
      </c>
      <c r="F24" s="20"/>
      <c r="G24" s="20"/>
      <c r="H24" s="29"/>
      <c r="I24" s="21">
        <f>+I21/$H21-1</f>
        <v>-0.23194556766433327</v>
      </c>
    </row>
    <row r="25" spans="5:9" ht="15" thickBot="1" x14ac:dyDescent="0.4">
      <c r="E25" s="19" t="s">
        <v>17</v>
      </c>
      <c r="F25" s="20"/>
      <c r="G25" s="20"/>
      <c r="H25" s="34">
        <f>H21/SUM($G10:$G12)*1000000</f>
        <v>82.079129821081139</v>
      </c>
      <c r="I25" s="30">
        <f t="shared" ref="I25" si="1">I21/SUM($G10:$G12)*1000000</f>
        <v>63.041239461335984</v>
      </c>
    </row>
  </sheetData>
  <mergeCells count="2">
    <mergeCell ref="H7:I7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Roldan</dc:creator>
  <cp:lastModifiedBy>Carlos Roldan</cp:lastModifiedBy>
  <dcterms:created xsi:type="dcterms:W3CDTF">2019-02-12T19:02:28Z</dcterms:created>
  <dcterms:modified xsi:type="dcterms:W3CDTF">2019-08-20T21:32:30Z</dcterms:modified>
</cp:coreProperties>
</file>